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ericahajdarovic/Downloads/RA-82:26 RASVJETA KSC-CELINE/"/>
    </mc:Choice>
  </mc:AlternateContent>
  <xr:revisionPtr revIDLastSave="0" documentId="13_ncr:1_{521ACD14-CCAF-354B-9F6F-3D2A1CAF0589}" xr6:coauthVersionLast="47" xr6:coauthVersionMax="47" xr10:uidLastSave="{00000000-0000-0000-0000-000000000000}"/>
  <bookViews>
    <workbookView xWindow="40" yWindow="600" windowWidth="51200" windowHeight="27020" xr2:uid="{EAD3735E-FDB7-3F4A-A9A0-50C873F454DF}"/>
  </bookViews>
  <sheets>
    <sheet name="TROŠKOVNI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20" i="1" l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22" i="1" l="1"/>
  <c r="I23" i="1" s="1"/>
  <c r="I24" i="1" s="1"/>
</calcChain>
</file>

<file path=xl/sharedStrings.xml><?xml version="1.0" encoding="utf-8"?>
<sst xmlns="http://schemas.openxmlformats.org/spreadsheetml/2006/main" count="53" uniqueCount="42">
  <si>
    <t>R. br.</t>
  </si>
  <si>
    <t>Naziv usluge/robe</t>
  </si>
  <si>
    <t>J. mj.</t>
  </si>
  <si>
    <t>Količina</t>
  </si>
  <si>
    <t>Cijena</t>
  </si>
  <si>
    <t>Ukupno(bez PDV)</t>
  </si>
  <si>
    <t>1.</t>
  </si>
  <si>
    <t>Dobava i ugradnja instalacijskog nadžbuknog limenog ormarića za ugradnju u prostoriju za upravljanje vanjskom rasvjetom približnih dimenzija 500x400x250mm. Ormarić opremljen sa:
- automatski osigurač C25A, 3p  (3 kom)
- automatski osigurač C6A, 1p  (1 kom)
- odovodnik prenapona kl. B+C 50/275 4+0 (1kom)
- fid sklopka 25/0,03A 4P
- sklopka na vratima sa vanjske strane 0-1 10A (3kom)
- stezaljke raznih dimenzija
Kompletno ožićen sa uključenim svim sitnim materijalom</t>
  </si>
  <si>
    <t>kpl</t>
  </si>
  <si>
    <t>2.</t>
  </si>
  <si>
    <t>Dobava i ugradnja dekorativne parkovne svjetiljke slijedećih karakteristika:
- startne snage max do 33W
 - minimalni izlazni svjetlosni tok sustava 4400 lm
- optika simetrična 
- zaštita kompletne svjetiljke min. IP 66
- otpornost na udarce za zaštitno staklo ili polikarbonatni pokrov leća min. IK08 
- zaštita kompletnog kućišta svjetiljke od korozije
- kućište LED sustava od vučenog ili lijevanog aluminija
- izvedba sa kaljenim zaštitnim staklom ili zaštitnim polikarbonatnim pokrovom  
- svjetlosni tok LED modula nakon 100.000 radnih sati minimum 80% incijalnog svjetlosnog toka (uz prosječnu vanjsku temperaturu od 30 °C)
- temperatura boje izvora svjetlosti: 3000 K</t>
  </si>
  <si>
    <t>kom</t>
  </si>
  <si>
    <t>3.</t>
  </si>
  <si>
    <t>Dobava i ugradnja čeličnog rasvjetog stupa visine 4 m s četvrtastom temeljnom pločom, toplo cinčan, fi60 vrh stupa</t>
  </si>
  <si>
    <t>4.</t>
  </si>
  <si>
    <t>Izrada betonskog temelja rasvjetnog stupa dimenzija 0,75x0,75x0,8m, uključeno 4 komada sidrenih vijaka i iskop jame za temelj</t>
  </si>
  <si>
    <t>5.</t>
  </si>
  <si>
    <t>Dobava i ugradnja reflektorske svjetiljke startne snage max do 200W mora zadovoljiti slijedeće karakteristike: - minimalni izlazni svjetlosni tok sustava 36000 lm - klasa električne zaštite I ili II - kut zračenja: 60°  - zaštita kompletne svjetiljke min. IP 65- otpornost na udarce za zaštitno staklo ili polikarbonatni pokrov leća min. IK08 - zaštita kompletnog kućišta svjetiljke od korozije
– kućište LED sustava od vučenog ili lijevanog aluminija
- izvedba sa kaljenim zaštitnim staklom ili zaštitnim polikarbonatnim pokrovom 
 - svjetlosni tok LED modula nakon 50.000 radnih sati minimum 80% incijalnog svjetlosnog toka (uz prosječnu vanjsku temperaturu od 30 °C)
 - temperatura boje izvora svjetlosti: 5000 K</t>
  </si>
  <si>
    <t>6.</t>
  </si>
  <si>
    <t>Dobava i ugradnja kabela PP-00 3x1,5mm2</t>
  </si>
  <si>
    <t>m</t>
  </si>
  <si>
    <t>7.</t>
  </si>
  <si>
    <t>Dobava i ugradnja čeličnog rasvjetog stupa visine 8 m s četvrtastom temeljnom pločom, toplo cinčan, na vrhu stupa konzola za 2 reflektora</t>
  </si>
  <si>
    <t>8.</t>
  </si>
  <si>
    <t>Izrada betonskog temelja rasvjetnog stupa dimenzija 1,30x1,30x1,1m, uključeno 4 komada sidrenih vijaka i iskop jame za temelj</t>
  </si>
  <si>
    <t>9.</t>
  </si>
  <si>
    <t>Dobava i ugradnja kabela PP-Y 5x6mm2, kabel se polaže unutar objekta sa uključenom PVC kanalicom i bušenjem rupa između pregradnih zidova</t>
  </si>
  <si>
    <t>10.</t>
  </si>
  <si>
    <t>Dobava i ugradnja kabela PP00-A 4x16mm2</t>
  </si>
  <si>
    <t>11.</t>
  </si>
  <si>
    <t>Dobava i ugradnja trake za uzemljenje FeZn 30x4mm</t>
  </si>
  <si>
    <t>12.</t>
  </si>
  <si>
    <t>Dobava i ugradnja korugirane cijevi fi50 za zaštitu kabla</t>
  </si>
  <si>
    <t>13.</t>
  </si>
  <si>
    <t>Iskop i zatrpavanje rova dubine do 80cm, širine oko 10-15 cm</t>
  </si>
  <si>
    <t>14.</t>
  </si>
  <si>
    <t>Dobava i ugradnja razvodne kutije, uključene uvodnice, sabirnice, montažni nosač, kompletni spojni materijal. Kutija se ugrađuje unutar rasvjetnog stupa</t>
  </si>
  <si>
    <t>UKUPNO :</t>
  </si>
  <si>
    <t>PDV :</t>
  </si>
  <si>
    <t>UKUPNO SA PDV :</t>
  </si>
  <si>
    <t xml:space="preserve">PRILOG 2. </t>
  </si>
  <si>
    <t>TROŠKOVNIK - KSC CELINE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</si>
</sst>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6" x14ac:knownFonts="1">
    <font>
      <sz val="12"/>
      <color theme="1"/>
      <name val="Aptos Narrow"/>
      <family val="2"/>
      <scheme val="minor"/>
    </font>
    <font>
      <b/>
      <sz val="10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b/>
      <i/>
      <sz val="18"/>
      <color theme="1"/>
      <name val="Aptos Narrow"/>
      <scheme val="minor"/>
    </font>
    <font>
      <b/>
      <sz val="14"/>
      <color theme="1"/>
      <name val="Aptos Narrow"/>
      <scheme val="minor"/>
    </font>
    <font>
      <sz val="1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164" fontId="1" fillId="0" borderId="0" xfId="0" applyNumberFormat="1" applyFont="1"/>
    <xf numFmtId="9" fontId="1" fillId="0" borderId="0" xfId="0" applyNumberFormat="1" applyFont="1"/>
    <xf numFmtId="0" fontId="2" fillId="3" borderId="0" xfId="0" applyFont="1" applyFill="1"/>
    <xf numFmtId="164" fontId="2" fillId="3" borderId="0" xfId="0" applyNumberFormat="1" applyFont="1" applyFill="1"/>
    <xf numFmtId="0" fontId="0" fillId="0" borderId="0" xfId="0" applyAlignment="1">
      <alignment wrapText="1"/>
    </xf>
    <xf numFmtId="0" fontId="4" fillId="0" borderId="0" xfId="0" applyFont="1"/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right"/>
    </xf>
    <xf numFmtId="49" fontId="5" fillId="0" borderId="2" xfId="0" applyNumberFormat="1" applyFont="1" applyBorder="1" applyAlignment="1">
      <alignment horizontal="left" vertical="top"/>
    </xf>
    <xf numFmtId="0" fontId="5" fillId="0" borderId="6" xfId="0" applyFont="1" applyBorder="1" applyAlignment="1">
      <alignment horizontal="right" vertical="top"/>
    </xf>
    <xf numFmtId="4" fontId="5" fillId="0" borderId="6" xfId="0" applyNumberFormat="1" applyFont="1" applyBorder="1" applyAlignment="1">
      <alignment vertical="top"/>
    </xf>
    <xf numFmtId="4" fontId="5" fillId="0" borderId="7" xfId="0" applyNumberFormat="1" applyFont="1" applyBorder="1" applyAlignment="1">
      <alignment vertical="top"/>
    </xf>
    <xf numFmtId="0" fontId="5" fillId="0" borderId="6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9D710-368C-0D45-AC3F-14A0BE345AB8}">
  <dimension ref="A1:I24"/>
  <sheetViews>
    <sheetView tabSelected="1" workbookViewId="0">
      <selection activeCell="L7" sqref="L7"/>
    </sheetView>
  </sheetViews>
  <sheetFormatPr baseColWidth="10" defaultRowHeight="16" x14ac:dyDescent="0.2"/>
  <cols>
    <col min="1" max="1" width="4.33203125" customWidth="1"/>
    <col min="3" max="3" width="7.5" customWidth="1"/>
    <col min="5" max="5" width="9" customWidth="1"/>
    <col min="6" max="6" width="5" customWidth="1"/>
    <col min="9" max="9" width="12.5" bestFit="1" customWidth="1"/>
  </cols>
  <sheetData>
    <row r="1" spans="1:9" ht="19" x14ac:dyDescent="0.25">
      <c r="I1" s="7" t="s">
        <v>40</v>
      </c>
    </row>
    <row r="3" spans="1:9" ht="24" x14ac:dyDescent="0.3">
      <c r="A3" s="16" t="s">
        <v>41</v>
      </c>
      <c r="B3" s="16"/>
      <c r="C3" s="16"/>
      <c r="D3" s="16"/>
      <c r="E3" s="16"/>
      <c r="F3" s="16"/>
      <c r="G3" s="16"/>
      <c r="H3" s="16"/>
      <c r="I3" s="16"/>
    </row>
    <row r="6" spans="1:9" x14ac:dyDescent="0.2">
      <c r="A6" s="8" t="s">
        <v>0</v>
      </c>
      <c r="B6" s="8" t="s">
        <v>1</v>
      </c>
      <c r="C6" s="8"/>
      <c r="D6" s="8"/>
      <c r="E6" s="9"/>
      <c r="F6" s="10" t="s">
        <v>2</v>
      </c>
      <c r="G6" s="10" t="s">
        <v>3</v>
      </c>
      <c r="H6" s="10" t="s">
        <v>4</v>
      </c>
      <c r="I6" s="10" t="s">
        <v>5</v>
      </c>
    </row>
    <row r="7" spans="1:9" ht="236" customHeight="1" x14ac:dyDescent="0.2">
      <c r="A7" s="11" t="s">
        <v>6</v>
      </c>
      <c r="B7" s="17" t="s">
        <v>7</v>
      </c>
      <c r="C7" s="18"/>
      <c r="D7" s="18"/>
      <c r="E7" s="19"/>
      <c r="F7" s="12" t="s">
        <v>8</v>
      </c>
      <c r="G7" s="13">
        <v>1</v>
      </c>
      <c r="H7" s="13"/>
      <c r="I7" s="14">
        <f t="shared" ref="I7:I20" si="0">G7*H7</f>
        <v>0</v>
      </c>
    </row>
    <row r="8" spans="1:9" ht="274" customHeight="1" x14ac:dyDescent="0.2">
      <c r="A8" s="11" t="s">
        <v>9</v>
      </c>
      <c r="B8" s="17" t="s">
        <v>10</v>
      </c>
      <c r="C8" s="18"/>
      <c r="D8" s="18"/>
      <c r="E8" s="19"/>
      <c r="F8" s="12" t="s">
        <v>11</v>
      </c>
      <c r="G8" s="13">
        <v>3</v>
      </c>
      <c r="H8" s="13"/>
      <c r="I8" s="14">
        <f t="shared" si="0"/>
        <v>0</v>
      </c>
    </row>
    <row r="9" spans="1:9" ht="54" customHeight="1" x14ac:dyDescent="0.2">
      <c r="A9" s="11" t="s">
        <v>12</v>
      </c>
      <c r="B9" s="17" t="s">
        <v>13</v>
      </c>
      <c r="C9" s="18"/>
      <c r="D9" s="18"/>
      <c r="E9" s="19"/>
      <c r="F9" s="12" t="s">
        <v>11</v>
      </c>
      <c r="G9" s="13">
        <v>3</v>
      </c>
      <c r="H9" s="13"/>
      <c r="I9" s="14">
        <f t="shared" si="0"/>
        <v>0</v>
      </c>
    </row>
    <row r="10" spans="1:9" ht="57" customHeight="1" x14ac:dyDescent="0.2">
      <c r="A10" s="11" t="s">
        <v>14</v>
      </c>
      <c r="B10" s="17" t="s">
        <v>15</v>
      </c>
      <c r="C10" s="18"/>
      <c r="D10" s="18"/>
      <c r="E10" s="19"/>
      <c r="F10" s="12" t="s">
        <v>11</v>
      </c>
      <c r="G10" s="13">
        <v>3</v>
      </c>
      <c r="H10" s="13"/>
      <c r="I10" s="14">
        <f t="shared" si="0"/>
        <v>0</v>
      </c>
    </row>
    <row r="11" spans="1:9" ht="198" customHeight="1" x14ac:dyDescent="0.2">
      <c r="A11" s="11" t="s">
        <v>16</v>
      </c>
      <c r="B11" s="17" t="s">
        <v>17</v>
      </c>
      <c r="C11" s="18"/>
      <c r="D11" s="18"/>
      <c r="E11" s="19"/>
      <c r="F11" s="12" t="s">
        <v>11</v>
      </c>
      <c r="G11" s="13">
        <v>8</v>
      </c>
      <c r="H11" s="13"/>
      <c r="I11" s="14">
        <f>G11*H11</f>
        <v>0</v>
      </c>
    </row>
    <row r="12" spans="1:9" ht="50" customHeight="1" x14ac:dyDescent="0.2">
      <c r="A12" s="11" t="s">
        <v>18</v>
      </c>
      <c r="B12" s="17" t="s">
        <v>19</v>
      </c>
      <c r="C12" s="18"/>
      <c r="D12" s="18"/>
      <c r="E12" s="19"/>
      <c r="F12" s="12" t="s">
        <v>20</v>
      </c>
      <c r="G12" s="13">
        <v>80</v>
      </c>
      <c r="H12" s="13"/>
      <c r="I12" s="14">
        <f>G12*H12</f>
        <v>0</v>
      </c>
    </row>
    <row r="13" spans="1:9" ht="58" customHeight="1" x14ac:dyDescent="0.2">
      <c r="A13" s="11" t="s">
        <v>21</v>
      </c>
      <c r="B13" s="17" t="s">
        <v>22</v>
      </c>
      <c r="C13" s="18"/>
      <c r="D13" s="18"/>
      <c r="E13" s="19"/>
      <c r="F13" s="12" t="s">
        <v>11</v>
      </c>
      <c r="G13" s="13">
        <v>4</v>
      </c>
      <c r="H13" s="13"/>
      <c r="I13" s="14">
        <f t="shared" si="0"/>
        <v>0</v>
      </c>
    </row>
    <row r="14" spans="1:9" ht="79" customHeight="1" x14ac:dyDescent="0.2">
      <c r="A14" s="11" t="s">
        <v>23</v>
      </c>
      <c r="B14" s="17" t="s">
        <v>24</v>
      </c>
      <c r="C14" s="18"/>
      <c r="D14" s="18"/>
      <c r="E14" s="19"/>
      <c r="F14" s="12" t="s">
        <v>11</v>
      </c>
      <c r="G14" s="13">
        <v>4</v>
      </c>
      <c r="H14" s="13"/>
      <c r="I14" s="14">
        <f t="shared" si="0"/>
        <v>0</v>
      </c>
    </row>
    <row r="15" spans="1:9" ht="104" customHeight="1" x14ac:dyDescent="0.2">
      <c r="A15" s="11" t="s">
        <v>25</v>
      </c>
      <c r="B15" s="17" t="s">
        <v>26</v>
      </c>
      <c r="C15" s="18"/>
      <c r="D15" s="18"/>
      <c r="E15" s="19"/>
      <c r="F15" s="12" t="s">
        <v>20</v>
      </c>
      <c r="G15" s="13">
        <v>20</v>
      </c>
      <c r="H15" s="13"/>
      <c r="I15" s="14">
        <f t="shared" si="0"/>
        <v>0</v>
      </c>
    </row>
    <row r="16" spans="1:9" ht="73" customHeight="1" x14ac:dyDescent="0.2">
      <c r="A16" s="11" t="s">
        <v>27</v>
      </c>
      <c r="B16" s="17" t="s">
        <v>28</v>
      </c>
      <c r="C16" s="18"/>
      <c r="D16" s="18"/>
      <c r="E16" s="19"/>
      <c r="F16" s="12" t="s">
        <v>20</v>
      </c>
      <c r="G16" s="13">
        <v>250</v>
      </c>
      <c r="H16" s="13"/>
      <c r="I16" s="14">
        <f t="shared" si="0"/>
        <v>0</v>
      </c>
    </row>
    <row r="17" spans="1:9" ht="87" customHeight="1" x14ac:dyDescent="0.2">
      <c r="A17" s="11" t="s">
        <v>29</v>
      </c>
      <c r="B17" s="17" t="s">
        <v>30</v>
      </c>
      <c r="C17" s="18"/>
      <c r="D17" s="18"/>
      <c r="E17" s="19"/>
      <c r="F17" s="12" t="s">
        <v>20</v>
      </c>
      <c r="G17" s="13">
        <v>180</v>
      </c>
      <c r="H17" s="13"/>
      <c r="I17" s="14">
        <f t="shared" si="0"/>
        <v>0</v>
      </c>
    </row>
    <row r="18" spans="1:9" ht="69" customHeight="1" x14ac:dyDescent="0.2">
      <c r="A18" s="11" t="s">
        <v>31</v>
      </c>
      <c r="B18" s="17" t="s">
        <v>32</v>
      </c>
      <c r="C18" s="18"/>
      <c r="D18" s="18"/>
      <c r="E18" s="19"/>
      <c r="F18" s="12" t="s">
        <v>20</v>
      </c>
      <c r="G18" s="13">
        <v>240</v>
      </c>
      <c r="H18" s="13"/>
      <c r="I18" s="14">
        <f t="shared" si="0"/>
        <v>0</v>
      </c>
    </row>
    <row r="19" spans="1:9" ht="73" customHeight="1" x14ac:dyDescent="0.2">
      <c r="A19" s="11" t="s">
        <v>33</v>
      </c>
      <c r="B19" s="17" t="s">
        <v>34</v>
      </c>
      <c r="C19" s="18"/>
      <c r="D19" s="18"/>
      <c r="E19" s="19"/>
      <c r="F19" s="12" t="s">
        <v>20</v>
      </c>
      <c r="G19" s="13">
        <v>160</v>
      </c>
      <c r="H19" s="13"/>
      <c r="I19" s="14">
        <f t="shared" si="0"/>
        <v>0</v>
      </c>
    </row>
    <row r="20" spans="1:9" ht="115" customHeight="1" x14ac:dyDescent="0.2">
      <c r="A20" s="11" t="s">
        <v>35</v>
      </c>
      <c r="B20" s="15" t="s">
        <v>36</v>
      </c>
      <c r="C20" s="15"/>
      <c r="D20" s="15"/>
      <c r="E20" s="15"/>
      <c r="F20" s="12" t="s">
        <v>11</v>
      </c>
      <c r="G20" s="13">
        <v>7</v>
      </c>
      <c r="H20" s="13"/>
      <c r="I20" s="14">
        <f t="shared" si="0"/>
        <v>0</v>
      </c>
    </row>
    <row r="21" spans="1:9" x14ac:dyDescent="0.2">
      <c r="B21" s="6"/>
      <c r="C21" s="6"/>
      <c r="D21" s="6"/>
      <c r="E21" s="6"/>
    </row>
    <row r="22" spans="1:9" x14ac:dyDescent="0.2">
      <c r="B22" s="6"/>
      <c r="C22" s="6"/>
      <c r="D22" s="6"/>
      <c r="E22" s="6"/>
      <c r="G22" s="1" t="s">
        <v>37</v>
      </c>
      <c r="H22" s="1"/>
      <c r="I22" s="2">
        <f>SUM(I7:I20)</f>
        <v>0</v>
      </c>
    </row>
    <row r="23" spans="1:9" x14ac:dyDescent="0.2">
      <c r="B23" s="6"/>
      <c r="C23" s="6"/>
      <c r="D23" s="6"/>
      <c r="E23" s="6"/>
      <c r="G23" s="1" t="s">
        <v>38</v>
      </c>
      <c r="H23" s="3">
        <v>0.25</v>
      </c>
      <c r="I23" s="2">
        <f>ROUND(PRODUCT(I22,H23),2)</f>
        <v>0</v>
      </c>
    </row>
    <row r="24" spans="1:9" x14ac:dyDescent="0.2">
      <c r="G24" s="4" t="s">
        <v>39</v>
      </c>
      <c r="H24" s="4"/>
      <c r="I24" s="5">
        <f>I22+I23</f>
        <v>0</v>
      </c>
    </row>
  </sheetData>
  <mergeCells count="15">
    <mergeCell ref="B20:E20"/>
    <mergeCell ref="A3:I3"/>
    <mergeCell ref="B14:E14"/>
    <mergeCell ref="B15:E15"/>
    <mergeCell ref="B16:E16"/>
    <mergeCell ref="B17:E17"/>
    <mergeCell ref="B18:E18"/>
    <mergeCell ref="B19:E19"/>
    <mergeCell ref="B8:E8"/>
    <mergeCell ref="B9:E9"/>
    <mergeCell ref="B10:E10"/>
    <mergeCell ref="B11:E11"/>
    <mergeCell ref="B12:E12"/>
    <mergeCell ref="B13:E13"/>
    <mergeCell ref="B7:E7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Perica Hajdarović</dc:creator>
  <cp:lastModifiedBy>Perica Hajdarović</cp:lastModifiedBy>
  <cp:lastPrinted>2026-07-27T07:55:54Z</cp:lastPrinted>
  <dcterms:created xsi:type="dcterms:W3CDTF">2026-07-27T06:42:17Z</dcterms:created>
  <dcterms:modified xsi:type="dcterms:W3CDTF">2026-07-27T08:11:44Z</dcterms:modified>
</cp:coreProperties>
</file>